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lculo Desconto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<sst xmlns="http://schemas.openxmlformats.org/spreadsheetml/2006/main" count="45" uniqueCount="45">
  <si>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Cálculo do Desconto na Rescisão - eConsignado / Crédito do Trabalhador</t>
  </si>
  <si>
    <t xml:space="preserve">Remuneração Disponível nas Verbas Rescisórias (R$):</t>
  </si>
  <si>
    <t xml:space="preserve">(Base de INSS - INSS - IRRF - pensão - aviso prévio retido + rubricas 6003+6004+6006+6007 - rubrica 9214)</t>
  </si>
  <si>
    <t xml:space="preserve">Contrato</t>
  </si>
  <si>
    <t xml:space="preserve">% Verba Rescisória Garantia</t>
  </si>
  <si>
    <t xml:space="preserve">Saldo Devedor (R$)</t>
  </si>
  <si>
    <t xml:space="preserve">Desconto Calculado (R$)</t>
  </si>
  <si>
    <t xml:space="preserve">Desconto Aplicado (R$)</t>
  </si>
  <si>
    <t xml:space="preserve">Observação</t>
  </si>
  <si>
    <t xml:space="preserve">Contrato 1</t>
  </si>
  <si>
    <t xml:space="preserve">Contrato 2</t>
  </si>
  <si>
    <t xml:space="preserve">Contrato 3</t>
  </si>
  <si>
    <t xml:space="preserve">Contrato 4</t>
  </si>
  <si>
    <t xml:space="preserve">Contrato 5</t>
  </si>
  <si>
    <t xml:space="preserve">Contrato 6</t>
  </si>
  <si>
    <t xml:space="preserve">Contrato 7</t>
  </si>
  <si>
    <t xml:space="preserve">Contrato 8</t>
  </si>
  <si>
    <t xml:space="preserve">Contrato 9</t>
  </si>
  <si>
    <t xml:space="preserve">Contrato 10</t>
  </si>
  <si>
    <t xml:space="preserve">Contrato 11</t>
  </si>
  <si>
    <t xml:space="preserve">Contrato 12</t>
  </si>
  <si>
    <t xml:space="preserve">Contrato 13</t>
  </si>
  <si>
    <t xml:space="preserve">Contrato 14</t>
  </si>
  <si>
    <t xml:space="preserve">Contrato 15</t>
  </si>
  <si>
    <t xml:space="preserve">Contrato 16</t>
  </si>
  <si>
    <t xml:space="preserve">Contrato 17</t>
  </si>
  <si>
    <t xml:space="preserve">Contrato 18</t>
  </si>
  <si>
    <t xml:space="preserve">Contrato 19</t>
  </si>
  <si>
    <t xml:space="preserve">Contrato 20</t>
  </si>
  <si>
    <t xml:space="preserve">Contrato 21</t>
  </si>
  <si>
    <t xml:space="preserve">Contrato 22</t>
  </si>
  <si>
    <t xml:space="preserve">Contrato 23</t>
  </si>
  <si>
    <t xml:space="preserve">Contrato 24</t>
  </si>
  <si>
    <t xml:space="preserve">Contrato 25</t>
  </si>
  <si>
    <t xml:space="preserve">Contrato 26</t>
  </si>
  <si>
    <t xml:space="preserve">Contrato 27</t>
  </si>
  <si>
    <t xml:space="preserve">Contrato 28</t>
  </si>
  <si>
    <t xml:space="preserve">Contrato 29</t>
  </si>
  <si>
    <t xml:space="preserve">Contrato 30</t>
  </si>
  <si>
    <t xml:space="preserve">TOTAL</t>
  </si>
  <si>
    <t xml:space="preserve">Notas:</t>
  </si>
  <si>
    <t xml:space="preserve">• Desconto Calculado = Remuneração Disponível x % Verba Rescisória Garantia</t>
  </si>
  <si>
    <t xml:space="preserve">• Desconto Aplicado = MÍNIMO entre o Desconto Calculado e o Saldo Devedor (não é possível descontar mais do que a dívida)</t>
  </si>
  <si>
    <t xml:space="preserve">• Observação: "Dentro do limite" (verde) quando o desconto calculado cabe no saldo devedor; "Limitado ao saldo devedor" (amarelo) quando o desconto foi reduzido; "Sem desconto" (vermelho) quando o contrato não tem % de garantia</t>
  </si>
  <si>
    <t xml:space="preserve">• Altere os valores em amarelo (Remuneração Disponível, % Garantia e Saldo Devedor) para simular outros cenários com até 30 contratos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</si>
</sst>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sz val="11"/>
      <color rgb="FF0000FF"/>
      <name val="Arial"/>
      <family val="0"/>
      <charset val="1"/>
    </font>
    <font>
      <i val="true"/>
      <sz val="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10"/>
      <name val="Arial"/>
      <family val="0"/>
      <charset val="1"/>
    </font>
    <font>
      <sz val="11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2CC"/>
        <bgColor rgb="FFFFFFFF"/>
      </patternFill>
    </fill>
    <fill>
      <patternFill patternType="solid">
        <fgColor rgb="FFD9E1F2"/>
        <bgColor rgb="FFCCFFFF"/>
      </patternFill>
    </fill>
    <fill>
      <patternFill patternType="solid">
        <fgColor rgb="FFFFC000"/>
        <bgColor rgb="FFFF99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26"/>
    <col collapsed="false" customWidth="true" hidden="false" outlineLevel="0" max="3" min="3" style="0" width="18"/>
    <col collapsed="false" customWidth="true" hidden="false" outlineLevel="0" max="5" min="4" style="0" width="22"/>
    <col collapsed="false" customWidth="true" hidden="false" outlineLevel="0" max="6" min="6" style="0" width="30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</row>
    <row r="3" customFormat="false" ht="15" hidden="false" customHeight="false" outlineLevel="0" collapsed="false">
      <c r="A3" s="2" t="s">
        <v>1</v>
      </c>
      <c r="B3" s="2"/>
      <c r="C3" s="2"/>
      <c r="D3" s="3" t="n">
        <v>28500</v>
      </c>
      <c r="E3" s="4" t="s">
        <v>2</v>
      </c>
    </row>
    <row r="5" customFormat="false" ht="31.5" hidden="false" customHeight="true" outlineLevel="0" collapsed="false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</row>
    <row r="6" customFormat="false" ht="15" hidden="false" customHeight="false" outlineLevel="0" collapsed="false">
      <c r="A6" s="6" t="s">
        <v>9</v>
      </c>
      <c r="B6" s="7" t="n">
        <v>0.18</v>
      </c>
      <c r="C6" s="3" t="n">
        <v>9353.3</v>
      </c>
      <c r="D6" s="8" t="n">
        <f aca="false">$D$3*B6</f>
        <v>5130</v>
      </c>
      <c r="E6" s="9" t="n">
        <f aca="false">MIN(D6,C6)</f>
        <v>5130</v>
      </c>
      <c r="F6" s="10" t="str">
        <f aca="false">IF(B6=0,"Sem desconto",IF(D6&gt;C6,"Limitado ao saldo devedor","Dentro do limite"))</f>
        <v>Dentro do limite</v>
      </c>
    </row>
    <row r="7" customFormat="false" ht="15" hidden="false" customHeight="false" outlineLevel="0" collapsed="false">
      <c r="A7" s="6" t="s">
        <v>10</v>
      </c>
      <c r="B7" s="7" t="n">
        <v>0.18</v>
      </c>
      <c r="C7" s="3" t="n">
        <v>13300.23</v>
      </c>
      <c r="D7" s="8" t="n">
        <f aca="false">$D$3*B7</f>
        <v>5130</v>
      </c>
      <c r="E7" s="9" t="n">
        <f aca="false">MIN(D7,C7)</f>
        <v>5130</v>
      </c>
      <c r="F7" s="10" t="str">
        <f aca="false">IF(B7=0,"Sem desconto",IF(D7&gt;C7,"Limitado ao saldo devedor","Dentro do limite"))</f>
        <v>Dentro do limite</v>
      </c>
    </row>
    <row r="8" customFormat="false" ht="15" hidden="false" customHeight="false" outlineLevel="0" collapsed="false">
      <c r="A8" s="6" t="s">
        <v>11</v>
      </c>
      <c r="B8" s="7" t="n">
        <v>0.08</v>
      </c>
      <c r="C8" s="3" t="n">
        <v>4459.29</v>
      </c>
      <c r="D8" s="8" t="n">
        <f aca="false">$D$3*B8</f>
        <v>2280</v>
      </c>
      <c r="E8" s="9" t="n">
        <f aca="false">MIN(D8,C8)</f>
        <v>2280</v>
      </c>
      <c r="F8" s="10" t="str">
        <f aca="false">IF(B8=0,"Sem desconto",IF(D8&gt;C8,"Limitado ao saldo devedor","Dentro do limite"))</f>
        <v>Dentro do limite</v>
      </c>
    </row>
    <row r="9" customFormat="false" ht="15" hidden="false" customHeight="false" outlineLevel="0" collapsed="false">
      <c r="A9" s="6" t="s">
        <v>12</v>
      </c>
      <c r="B9" s="7" t="n">
        <v>0.05</v>
      </c>
      <c r="C9" s="3" t="n">
        <v>6384.69</v>
      </c>
      <c r="D9" s="8" t="n">
        <f aca="false">$D$3*B9</f>
        <v>1425</v>
      </c>
      <c r="E9" s="9" t="n">
        <f aca="false">MIN(D9,C9)</f>
        <v>1425</v>
      </c>
      <c r="F9" s="10" t="str">
        <f aca="false">IF(B9=0,"Sem desconto",IF(D9&gt;C9,"Limitado ao saldo devedor","Dentro do limite"))</f>
        <v>Dentro do limite</v>
      </c>
    </row>
    <row r="10" customFormat="false" ht="15" hidden="false" customHeight="false" outlineLevel="0" collapsed="false">
      <c r="A10" s="6" t="s">
        <v>13</v>
      </c>
      <c r="B10" s="7" t="n">
        <v>0.15</v>
      </c>
      <c r="C10" s="3" t="n">
        <v>808.5</v>
      </c>
      <c r="D10" s="8" t="n">
        <f aca="false">$D$3*B10</f>
        <v>4275</v>
      </c>
      <c r="E10" s="9" t="n">
        <f aca="false">MIN(D10,C10)</f>
        <v>808.5</v>
      </c>
      <c r="F10" s="10" t="str">
        <f aca="false">IF(B10=0,"Sem desconto",IF(D10&gt;C10,"Limitado ao saldo devedor","Dentro do limite"))</f>
        <v>Limitado ao saldo devedor</v>
      </c>
    </row>
    <row r="11" customFormat="false" ht="15" hidden="false" customHeight="false" outlineLevel="0" collapsed="false">
      <c r="A11" s="6" t="s">
        <v>14</v>
      </c>
      <c r="B11" s="7" t="n">
        <v>0.12</v>
      </c>
      <c r="C11" s="3" t="n">
        <v>4956.87</v>
      </c>
      <c r="D11" s="8" t="n">
        <f aca="false">$D$3*B11</f>
        <v>3420</v>
      </c>
      <c r="E11" s="9" t="n">
        <f aca="false">MIN(D11,C11)</f>
        <v>3420</v>
      </c>
      <c r="F11" s="10" t="str">
        <f aca="false">IF(B11=0,"Sem desconto",IF(D11&gt;C11,"Limitado ao saldo devedor","Dentro do limite"))</f>
        <v>Dentro do limite</v>
      </c>
    </row>
    <row r="12" customFormat="false" ht="15" hidden="false" customHeight="false" outlineLevel="0" collapsed="false">
      <c r="A12" s="6" t="s">
        <v>15</v>
      </c>
      <c r="B12" s="7" t="n">
        <v>0.05</v>
      </c>
      <c r="C12" s="3" t="n">
        <v>3316.83</v>
      </c>
      <c r="D12" s="8" t="n">
        <f aca="false">$D$3*B12</f>
        <v>1425</v>
      </c>
      <c r="E12" s="9" t="n">
        <f aca="false">MIN(D12,C12)</f>
        <v>1425</v>
      </c>
      <c r="F12" s="10" t="str">
        <f aca="false">IF(B12=0,"Sem desconto",IF(D12&gt;C12,"Limitado ao saldo devedor","Dentro do limite"))</f>
        <v>Dentro do limite</v>
      </c>
    </row>
    <row r="13" customFormat="false" ht="15" hidden="false" customHeight="false" outlineLevel="0" collapsed="false">
      <c r="A13" s="6" t="s">
        <v>16</v>
      </c>
      <c r="B13" s="7" t="n">
        <v>0.15</v>
      </c>
      <c r="C13" s="3" t="n">
        <v>17653.56</v>
      </c>
      <c r="D13" s="8" t="n">
        <f aca="false">$D$3*B13</f>
        <v>4275</v>
      </c>
      <c r="E13" s="9" t="n">
        <f aca="false">MIN(D13,C13)</f>
        <v>4275</v>
      </c>
      <c r="F13" s="10" t="str">
        <f aca="false">IF(B13=0,"Sem desconto",IF(D13&gt;C13,"Limitado ao saldo devedor","Dentro do limite"))</f>
        <v>Dentro do limite</v>
      </c>
    </row>
    <row r="14" customFormat="false" ht="15" hidden="false" customHeight="false" outlineLevel="0" collapsed="false">
      <c r="A14" s="6" t="s">
        <v>17</v>
      </c>
      <c r="B14" s="7" t="n">
        <v>0</v>
      </c>
      <c r="C14" s="3" t="n">
        <v>1815.36</v>
      </c>
      <c r="D14" s="8" t="n">
        <f aca="false">$D$3*B14</f>
        <v>0</v>
      </c>
      <c r="E14" s="9" t="n">
        <f aca="false">MIN(D14,C14)</f>
        <v>0</v>
      </c>
      <c r="F14" s="10" t="str">
        <f aca="false">IF(B14=0,"Sem desconto",IF(D14&gt;C14,"Limitado ao saldo devedor","Dentro do limite"))</f>
        <v>Sem desconto</v>
      </c>
    </row>
    <row r="15" customFormat="false" ht="15" hidden="false" customHeight="false" outlineLevel="0" collapsed="false">
      <c r="A15" s="6" t="s">
        <v>18</v>
      </c>
      <c r="B15" s="7" t="n">
        <v>0.18</v>
      </c>
      <c r="C15" s="3" t="n">
        <v>2269.76</v>
      </c>
      <c r="D15" s="8" t="n">
        <f aca="false">$D$3*B15</f>
        <v>5130</v>
      </c>
      <c r="E15" s="9" t="n">
        <f aca="false">MIN(D15,C15)</f>
        <v>2269.76</v>
      </c>
      <c r="F15" s="10" t="str">
        <f aca="false">IF(B15=0,"Sem desconto",IF(D15&gt;C15,"Limitado ao saldo devedor","Dentro do limite"))</f>
        <v>Limitado ao saldo devedor</v>
      </c>
    </row>
    <row r="16" customFormat="false" ht="15" hidden="false" customHeight="false" outlineLevel="0" collapsed="false">
      <c r="A16" s="6" t="s">
        <v>19</v>
      </c>
      <c r="B16" s="7" t="n">
        <v>0.15</v>
      </c>
      <c r="C16" s="3" t="n">
        <v>13986.7</v>
      </c>
      <c r="D16" s="8" t="n">
        <f aca="false">$D$3*B16</f>
        <v>4275</v>
      </c>
      <c r="E16" s="9" t="n">
        <f aca="false">MIN(D16,C16)</f>
        <v>4275</v>
      </c>
      <c r="F16" s="10" t="str">
        <f aca="false">IF(B16=0,"Sem desconto",IF(D16&gt;C16,"Limitado ao saldo devedor","Dentro do limite"))</f>
        <v>Dentro do limite</v>
      </c>
    </row>
    <row r="17" customFormat="false" ht="15" hidden="false" customHeight="false" outlineLevel="0" collapsed="false">
      <c r="A17" s="6" t="s">
        <v>20</v>
      </c>
      <c r="B17" s="7" t="n">
        <v>0.12</v>
      </c>
      <c r="C17" s="3" t="n">
        <v>13917.86</v>
      </c>
      <c r="D17" s="8" t="n">
        <f aca="false">$D$3*B17</f>
        <v>3420</v>
      </c>
      <c r="E17" s="9" t="n">
        <f aca="false">MIN(D17,C17)</f>
        <v>3420</v>
      </c>
      <c r="F17" s="10" t="str">
        <f aca="false">IF(B17=0,"Sem desconto",IF(D17&gt;C17,"Limitado ao saldo devedor","Dentro do limite"))</f>
        <v>Dentro do limite</v>
      </c>
    </row>
    <row r="18" customFormat="false" ht="15" hidden="false" customHeight="false" outlineLevel="0" collapsed="false">
      <c r="A18" s="6" t="s">
        <v>21</v>
      </c>
      <c r="B18" s="7" t="n">
        <v>0.2</v>
      </c>
      <c r="C18" s="3" t="n">
        <v>30698.56</v>
      </c>
      <c r="D18" s="8" t="n">
        <f aca="false">$D$3*B18</f>
        <v>5700</v>
      </c>
      <c r="E18" s="9" t="n">
        <f aca="false">MIN(D18,C18)</f>
        <v>5700</v>
      </c>
      <c r="F18" s="10" t="str">
        <f aca="false">IF(B18=0,"Sem desconto",IF(D18&gt;C18,"Limitado ao saldo devedor","Dentro do limite"))</f>
        <v>Dentro do limite</v>
      </c>
    </row>
    <row r="19" customFormat="false" ht="15" hidden="false" customHeight="false" outlineLevel="0" collapsed="false">
      <c r="A19" s="6" t="s">
        <v>22</v>
      </c>
      <c r="B19" s="7" t="n">
        <v>0.2</v>
      </c>
      <c r="C19" s="3" t="n">
        <v>28997.9</v>
      </c>
      <c r="D19" s="8" t="n">
        <f aca="false">$D$3*B19</f>
        <v>5700</v>
      </c>
      <c r="E19" s="9" t="n">
        <f aca="false">MIN(D19,C19)</f>
        <v>5700</v>
      </c>
      <c r="F19" s="10" t="str">
        <f aca="false">IF(B19=0,"Sem desconto",IF(D19&gt;C19,"Limitado ao saldo devedor","Dentro do limite"))</f>
        <v>Dentro do limite</v>
      </c>
    </row>
    <row r="20" customFormat="false" ht="15" hidden="false" customHeight="false" outlineLevel="0" collapsed="false">
      <c r="A20" s="6" t="s">
        <v>23</v>
      </c>
      <c r="B20" s="7" t="n">
        <v>0.18</v>
      </c>
      <c r="C20" s="3" t="n">
        <v>1745.11</v>
      </c>
      <c r="D20" s="8" t="n">
        <f aca="false">$D$3*B20</f>
        <v>5130</v>
      </c>
      <c r="E20" s="9" t="n">
        <f aca="false">MIN(D20,C20)</f>
        <v>1745.11</v>
      </c>
      <c r="F20" s="10" t="str">
        <f aca="false">IF(B20=0,"Sem desconto",IF(D20&gt;C20,"Limitado ao saldo devedor","Dentro do limite"))</f>
        <v>Limitado ao saldo devedor</v>
      </c>
    </row>
    <row r="21" customFormat="false" ht="15" hidden="false" customHeight="false" outlineLevel="0" collapsed="false">
      <c r="A21" s="6" t="s">
        <v>24</v>
      </c>
      <c r="B21" s="7" t="n">
        <v>0.1</v>
      </c>
      <c r="C21" s="3" t="n">
        <v>5787.65</v>
      </c>
      <c r="D21" s="8" t="n">
        <f aca="false">$D$3*B21</f>
        <v>2850</v>
      </c>
      <c r="E21" s="9" t="n">
        <f aca="false">MIN(D21,C21)</f>
        <v>2850</v>
      </c>
      <c r="F21" s="10" t="str">
        <f aca="false">IF(B21=0,"Sem desconto",IF(D21&gt;C21,"Limitado ao saldo devedor","Dentro do limite"))</f>
        <v>Dentro do limite</v>
      </c>
    </row>
    <row r="22" customFormat="false" ht="15" hidden="false" customHeight="false" outlineLevel="0" collapsed="false">
      <c r="A22" s="6" t="s">
        <v>25</v>
      </c>
      <c r="B22" s="7" t="n">
        <v>0.2</v>
      </c>
      <c r="C22" s="3" t="n">
        <v>16427.37</v>
      </c>
      <c r="D22" s="8" t="n">
        <f aca="false">$D$3*B22</f>
        <v>5700</v>
      </c>
      <c r="E22" s="9" t="n">
        <f aca="false">MIN(D22,C22)</f>
        <v>5700</v>
      </c>
      <c r="F22" s="10" t="str">
        <f aca="false">IF(B22=0,"Sem desconto",IF(D22&gt;C22,"Limitado ao saldo devedor","Dentro do limite"))</f>
        <v>Dentro do limite</v>
      </c>
    </row>
    <row r="23" customFormat="false" ht="15" hidden="false" customHeight="false" outlineLevel="0" collapsed="false">
      <c r="A23" s="6" t="s">
        <v>26</v>
      </c>
      <c r="B23" s="7" t="n">
        <v>0</v>
      </c>
      <c r="C23" s="3" t="n">
        <v>550.41</v>
      </c>
      <c r="D23" s="8" t="n">
        <f aca="false">$D$3*B23</f>
        <v>0</v>
      </c>
      <c r="E23" s="9" t="n">
        <f aca="false">MIN(D23,C23)</f>
        <v>0</v>
      </c>
      <c r="F23" s="10" t="str">
        <f aca="false">IF(B23=0,"Sem desconto",IF(D23&gt;C23,"Limitado ao saldo devedor","Dentro do limite"))</f>
        <v>Sem desconto</v>
      </c>
    </row>
    <row r="24" customFormat="false" ht="15" hidden="false" customHeight="false" outlineLevel="0" collapsed="false">
      <c r="A24" s="6" t="s">
        <v>27</v>
      </c>
      <c r="B24" s="7" t="n">
        <v>0.05</v>
      </c>
      <c r="C24" s="3" t="n">
        <v>4256.76</v>
      </c>
      <c r="D24" s="8" t="n">
        <f aca="false">$D$3*B24</f>
        <v>1425</v>
      </c>
      <c r="E24" s="9" t="n">
        <f aca="false">MIN(D24,C24)</f>
        <v>1425</v>
      </c>
      <c r="F24" s="10" t="str">
        <f aca="false">IF(B24=0,"Sem desconto",IF(D24&gt;C24,"Limitado ao saldo devedor","Dentro do limite"))</f>
        <v>Dentro do limite</v>
      </c>
    </row>
    <row r="25" customFormat="false" ht="15" hidden="false" customHeight="false" outlineLevel="0" collapsed="false">
      <c r="A25" s="6" t="s">
        <v>28</v>
      </c>
      <c r="B25" s="7" t="n">
        <v>0.1</v>
      </c>
      <c r="C25" s="3" t="n">
        <v>1201.78</v>
      </c>
      <c r="D25" s="8" t="n">
        <f aca="false">$D$3*B25</f>
        <v>2850</v>
      </c>
      <c r="E25" s="9" t="n">
        <f aca="false">MIN(D25,C25)</f>
        <v>1201.78</v>
      </c>
      <c r="F25" s="10" t="str">
        <f aca="false">IF(B25=0,"Sem desconto",IF(D25&gt;C25,"Limitado ao saldo devedor","Dentro do limite"))</f>
        <v>Limitado ao saldo devedor</v>
      </c>
    </row>
    <row r="26" customFormat="false" ht="15" hidden="false" customHeight="false" outlineLevel="0" collapsed="false">
      <c r="A26" s="6" t="s">
        <v>29</v>
      </c>
      <c r="B26" s="7" t="n">
        <v>0.2</v>
      </c>
      <c r="C26" s="3" t="n">
        <v>8574.04</v>
      </c>
      <c r="D26" s="8" t="n">
        <f aca="false">$D$3*B26</f>
        <v>5700</v>
      </c>
      <c r="E26" s="9" t="n">
        <f aca="false">MIN(D26,C26)</f>
        <v>5700</v>
      </c>
      <c r="F26" s="10" t="str">
        <f aca="false">IF(B26=0,"Sem desconto",IF(D26&gt;C26,"Limitado ao saldo devedor","Dentro do limite"))</f>
        <v>Dentro do limite</v>
      </c>
    </row>
    <row r="27" customFormat="false" ht="15" hidden="false" customHeight="false" outlineLevel="0" collapsed="false">
      <c r="A27" s="6" t="s">
        <v>30</v>
      </c>
      <c r="B27" s="7" t="n">
        <v>0.12</v>
      </c>
      <c r="C27" s="3" t="n">
        <v>13065.33</v>
      </c>
      <c r="D27" s="8" t="n">
        <f aca="false">$D$3*B27</f>
        <v>3420</v>
      </c>
      <c r="E27" s="9" t="n">
        <f aca="false">MIN(D27,C27)</f>
        <v>3420</v>
      </c>
      <c r="F27" s="10" t="str">
        <f aca="false">IF(B27=0,"Sem desconto",IF(D27&gt;C27,"Limitado ao saldo devedor","Dentro do limite"))</f>
        <v>Dentro do limite</v>
      </c>
    </row>
    <row r="28" customFormat="false" ht="15" hidden="false" customHeight="false" outlineLevel="0" collapsed="false">
      <c r="A28" s="6" t="s">
        <v>31</v>
      </c>
      <c r="B28" s="7" t="n">
        <v>0.12</v>
      </c>
      <c r="C28" s="3" t="n">
        <v>5712.63</v>
      </c>
      <c r="D28" s="8" t="n">
        <f aca="false">$D$3*B28</f>
        <v>3420</v>
      </c>
      <c r="E28" s="9" t="n">
        <f aca="false">MIN(D28,C28)</f>
        <v>3420</v>
      </c>
      <c r="F28" s="10" t="str">
        <f aca="false">IF(B28=0,"Sem desconto",IF(D28&gt;C28,"Limitado ao saldo devedor","Dentro do limite"))</f>
        <v>Dentro do limite</v>
      </c>
    </row>
    <row r="29" customFormat="false" ht="15" hidden="false" customHeight="false" outlineLevel="0" collapsed="false">
      <c r="A29" s="6" t="s">
        <v>32</v>
      </c>
      <c r="B29" s="7" t="n">
        <v>0.1</v>
      </c>
      <c r="C29" s="3" t="n">
        <v>14814.88</v>
      </c>
      <c r="D29" s="8" t="n">
        <f aca="false">$D$3*B29</f>
        <v>2850</v>
      </c>
      <c r="E29" s="9" t="n">
        <f aca="false">MIN(D29,C29)</f>
        <v>2850</v>
      </c>
      <c r="F29" s="10" t="str">
        <f aca="false">IF(B29=0,"Sem desconto",IF(D29&gt;C29,"Limitado ao saldo devedor","Dentro do limite"))</f>
        <v>Dentro do limite</v>
      </c>
    </row>
    <row r="30" customFormat="false" ht="15" hidden="false" customHeight="false" outlineLevel="0" collapsed="false">
      <c r="A30" s="6" t="s">
        <v>33</v>
      </c>
      <c r="B30" s="7" t="n">
        <v>0.15</v>
      </c>
      <c r="C30" s="3" t="n">
        <v>2344.64</v>
      </c>
      <c r="D30" s="8" t="n">
        <f aca="false">$D$3*B30</f>
        <v>4275</v>
      </c>
      <c r="E30" s="9" t="n">
        <f aca="false">MIN(D30,C30)</f>
        <v>2344.64</v>
      </c>
      <c r="F30" s="10" t="str">
        <f aca="false">IF(B30=0,"Sem desconto",IF(D30&gt;C30,"Limitado ao saldo devedor","Dentro do limite"))</f>
        <v>Limitado ao saldo devedor</v>
      </c>
    </row>
    <row r="31" customFormat="false" ht="15" hidden="false" customHeight="false" outlineLevel="0" collapsed="false">
      <c r="A31" s="6" t="s">
        <v>34</v>
      </c>
      <c r="B31" s="7" t="n">
        <v>0.1</v>
      </c>
      <c r="C31" s="3" t="n">
        <v>11438.63</v>
      </c>
      <c r="D31" s="8" t="n">
        <f aca="false">$D$3*B31</f>
        <v>2850</v>
      </c>
      <c r="E31" s="9" t="n">
        <f aca="false">MIN(D31,C31)</f>
        <v>2850</v>
      </c>
      <c r="F31" s="10" t="str">
        <f aca="false">IF(B31=0,"Sem desconto",IF(D31&gt;C31,"Limitado ao saldo devedor","Dentro do limite"))</f>
        <v>Dentro do limite</v>
      </c>
    </row>
    <row r="32" customFormat="false" ht="15" hidden="false" customHeight="false" outlineLevel="0" collapsed="false">
      <c r="A32" s="6" t="s">
        <v>35</v>
      </c>
      <c r="B32" s="7" t="n">
        <v>0</v>
      </c>
      <c r="C32" s="3" t="n">
        <v>2202.34</v>
      </c>
      <c r="D32" s="8" t="n">
        <f aca="false">$D$3*B32</f>
        <v>0</v>
      </c>
      <c r="E32" s="9" t="n">
        <f aca="false">MIN(D32,C32)</f>
        <v>0</v>
      </c>
      <c r="F32" s="10" t="str">
        <f aca="false">IF(B32=0,"Sem desconto",IF(D32&gt;C32,"Limitado ao saldo devedor","Dentro do limite"))</f>
        <v>Sem desconto</v>
      </c>
    </row>
    <row r="33" customFormat="false" ht="15" hidden="false" customHeight="false" outlineLevel="0" collapsed="false">
      <c r="A33" s="6" t="s">
        <v>36</v>
      </c>
      <c r="B33" s="7" t="n">
        <v>0.05</v>
      </c>
      <c r="C33" s="3" t="n">
        <v>6281.31</v>
      </c>
      <c r="D33" s="8" t="n">
        <f aca="false">$D$3*B33</f>
        <v>1425</v>
      </c>
      <c r="E33" s="9" t="n">
        <f aca="false">MIN(D33,C33)</f>
        <v>1425</v>
      </c>
      <c r="F33" s="10" t="str">
        <f aca="false">IF(B33=0,"Sem desconto",IF(D33&gt;C33,"Limitado ao saldo devedor","Dentro do limite"))</f>
        <v>Dentro do limite</v>
      </c>
    </row>
    <row r="34" customFormat="false" ht="15" hidden="false" customHeight="false" outlineLevel="0" collapsed="false">
      <c r="A34" s="6" t="s">
        <v>37</v>
      </c>
      <c r="B34" s="7" t="n">
        <v>0.2</v>
      </c>
      <c r="C34" s="3" t="n">
        <v>15162.7</v>
      </c>
      <c r="D34" s="8" t="n">
        <f aca="false">$D$3*B34</f>
        <v>5700</v>
      </c>
      <c r="E34" s="9" t="n">
        <f aca="false">MIN(D34,C34)</f>
        <v>5700</v>
      </c>
      <c r="F34" s="10" t="str">
        <f aca="false">IF(B34=0,"Sem desconto",IF(D34&gt;C34,"Limitado ao saldo devedor","Dentro do limite"))</f>
        <v>Dentro do limite</v>
      </c>
    </row>
    <row r="35" customFormat="false" ht="15" hidden="false" customHeight="false" outlineLevel="0" collapsed="false">
      <c r="A35" s="6" t="s">
        <v>38</v>
      </c>
      <c r="B35" s="7" t="n">
        <v>0.05</v>
      </c>
      <c r="C35" s="3" t="n">
        <v>762.22</v>
      </c>
      <c r="D35" s="8" t="n">
        <f aca="false">$D$3*B35</f>
        <v>1425</v>
      </c>
      <c r="E35" s="9" t="n">
        <f aca="false">MIN(D35,C35)</f>
        <v>762.22</v>
      </c>
      <c r="F35" s="10" t="str">
        <f aca="false">IF(B35=0,"Sem desconto",IF(D35&gt;C35,"Limitado ao saldo devedor","Dentro do limite"))</f>
        <v>Limitado ao saldo devedor</v>
      </c>
    </row>
    <row r="36" customFormat="false" ht="15" hidden="false" customHeight="false" outlineLevel="0" collapsed="false">
      <c r="A36" s="11" t="s">
        <v>39</v>
      </c>
      <c r="B36" s="12"/>
      <c r="C36" s="12"/>
      <c r="D36" s="12"/>
      <c r="E36" s="13" t="n">
        <f aca="false">SUM(E6:E35)</f>
        <v>86652.01</v>
      </c>
      <c r="F36" s="12"/>
    </row>
    <row r="39" customFormat="false" ht="15" hidden="false" customHeight="false" outlineLevel="0" collapsed="false">
      <c r="A39" s="2" t="s">
        <v>40</v>
      </c>
      <c r="B39" s="2"/>
      <c r="C39" s="2"/>
      <c r="D39" s="2"/>
      <c r="E39" s="2"/>
      <c r="F39" s="2"/>
    </row>
    <row r="40" customFormat="false" ht="15" hidden="false" customHeight="false" outlineLevel="0" collapsed="false">
      <c r="A40" s="14" t="s">
        <v>41</v>
      </c>
      <c r="B40" s="14"/>
      <c r="C40" s="14"/>
      <c r="D40" s="14"/>
      <c r="E40" s="14"/>
      <c r="F40" s="14"/>
    </row>
    <row r="41" customFormat="false" ht="15" hidden="false" customHeight="false" outlineLevel="0" collapsed="false">
      <c r="A41" s="14" t="s">
        <v>42</v>
      </c>
      <c r="B41" s="14"/>
      <c r="C41" s="14"/>
      <c r="D41" s="14"/>
      <c r="E41" s="14"/>
      <c r="F41" s="14"/>
    </row>
    <row r="42" customFormat="false" ht="15" hidden="false" customHeight="false" outlineLevel="0" collapsed="false">
      <c r="A42" s="14" t="s">
        <v>43</v>
      </c>
      <c r="B42" s="14"/>
      <c r="C42" s="14"/>
      <c r="D42" s="14"/>
      <c r="E42" s="14"/>
      <c r="F42" s="14"/>
    </row>
    <row r="43" customFormat="false" ht="15" hidden="false" customHeight="false" outlineLevel="0" collapsed="false">
      <c r="A43" s="14" t="s">
        <v>44</v>
      </c>
      <c r="B43" s="14"/>
      <c r="C43" s="14"/>
      <c r="D43" s="14"/>
      <c r="E43" s="14"/>
      <c r="F43" s="14"/>
    </row>
  </sheetData>
  <mergeCells count="7">
    <mergeCell ref="A1:F1"/>
    <mergeCell ref="A3:C3"/>
    <mergeCell ref="A39:F39"/>
    <mergeCell ref="A40:F40"/>
    <mergeCell ref="A41:F41"/>
    <mergeCell ref="A42:F42"/>
    <mergeCell ref="A43:F43"/>
  </mergeCells>
  <conditionalFormatting sqref="F6:F35">
    <cfRule type="cellIs" priority="2" operator="equal" aboveAverage="0" equalAverage="0" bottom="0" percent="0" rank="0" text="" dxfId="0">
      <formula>"Dentro do limite"</formula>
    </cfRule>
    <cfRule type="cellIs" priority="3" operator="equal" aboveAverage="0" equalAverage="0" bottom="0" percent="0" rank="0" text="" dxfId="1">
      <formula>"Limitado ao saldo devedor"</formula>
    </cfRule>
    <cfRule type="cellIs" priority="4" operator="equal" aboveAverage="0" equalAverage="0" bottom="0" percent="0" rank="0" text="" dxfId="2">
      <formula>"Sem desconto"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2026-07-23T14:01:43Z</dcterms:created>
  <dc:creator>openpyxl</dc:creator>
  <dc:description/>
  <dc:language>en-US</dc:language>
  <cp:lastModifiedBy/>
  <dcterms:modified xsi:type="dcterms:W3CDTF">2026-07-23T14:01:43Z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